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INFORMACION LDF 2024\"/>
    </mc:Choice>
  </mc:AlternateContent>
  <xr:revisionPtr revIDLastSave="0" documentId="8_{E2474E64-ED67-4154-8799-29FD422DE083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C17" i="1"/>
  <c r="C43" i="1" s="1"/>
  <c r="H37" i="1" l="1"/>
  <c r="G73" i="1"/>
  <c r="F73" i="1"/>
  <c r="D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<sst xmlns="http://schemas.openxmlformats.org/spreadsheetml/2006/main" count="82" uniqueCount="82">
  <si>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</si>
  <si>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</si>
  <si>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</si>
  <si>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</si>
  <si>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</si>
  <si>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</si>
  <si>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</si>
  <si>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</si>
  <si>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</si>
  <si>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</si>
  <si>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</si>
  <si>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</si>
  <si>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</si>
  <si>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</si>
  <si>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</si>
  <si>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</si>
  <si>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</si>
  <si>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</si>
  <si>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</si>
  <si>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</si>
  <si>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</si>
  <si>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</si>
  <si>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</si>
  <si>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</si>
  <si>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</si>
  <si>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</si>
  <si>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</si>
  <si>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</si>
  <si>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</si>
  <si>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</si>
  <si>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</si>
  <si>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</si>
  <si>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</si>
  <si>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</si>
  <si>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</si>
  <si>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</si>
  <si>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</si>
  <si>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</si>
  <si>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</si>
  <si>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</si>
  <si>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</si>
  <si>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</si>
  <si>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</si>
  <si>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</si>
  <si>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</si>
  <si>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</si>
  <si>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</si>
  <si>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</si>
  <si>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</si>
  <si>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</si>
  <si>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</si>
  <si>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</si>
  <si>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</si>
  <si>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</si>
  <si>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</si>
  <si>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</si>
  <si>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</si>
  <si>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</si>
  <si>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</si>
  <si>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</si>
  <si>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</si>
  <si>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</si>
  <si>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</si>
  <si>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</si>
  <si>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</si>
  <si>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</si>
  <si>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</si>
  <si>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</si>
  <si>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</si>
  <si>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</si>
  <si>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</si>
  <si>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</si>
  <si>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</si>
  <si>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</si>
  <si>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</si>
  <si>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Nombre del Ente Público: JUNTA MUNICIPAL DE AGUAS Y SANEAMIENTO DE BUENAVENTURA</t>
  </si>
  <si>
    <t>Del 01 de Enero al 31 de Diciembre de 2024(b)</t>
  </si>
  <si>
    <t>“Bajo protesta de decir verdad declaramos que los Estados Financieros y sus notas, son razonablemente correctos y son responsabilidad del emisor.”</t>
  </si>
  <si>
    <t>ING. DORA MINEE ARREOLA DOZAL</t>
  </si>
  <si>
    <t>DIRECTORA EJECUTIVA</t>
  </si>
  <si>
    <t xml:space="preserve">C.HILDA VEGA BASOCO 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</si>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</sst>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76" zoomScale="90" zoomScaleNormal="90" workbookViewId="0">
      <selection activeCell="H82" sqref="H8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8445802</v>
      </c>
      <c r="D13" s="24">
        <v>1051887</v>
      </c>
      <c r="E13" s="26">
        <f t="shared" si="0"/>
        <v>9497689</v>
      </c>
      <c r="F13" s="24">
        <v>7883380</v>
      </c>
      <c r="G13" s="24">
        <v>7883380</v>
      </c>
      <c r="H13" s="26">
        <f t="shared" si="1"/>
        <v>-562422</v>
      </c>
    </row>
    <row r="14" spans="2:9" x14ac:dyDescent="0.2">
      <c r="B14" s="9" t="s">
        <v>16</v>
      </c>
      <c r="C14" s="24">
        <v>0</v>
      </c>
      <c r="D14" s="24">
        <v>23480</v>
      </c>
      <c r="E14" s="26">
        <f t="shared" si="0"/>
        <v>23480</v>
      </c>
      <c r="F14" s="24">
        <v>23480</v>
      </c>
      <c r="G14" s="24">
        <v>23480</v>
      </c>
      <c r="H14" s="26">
        <f t="shared" si="1"/>
        <v>23480</v>
      </c>
    </row>
    <row r="15" spans="2:9" x14ac:dyDescent="0.2">
      <c r="B15" s="9" t="s">
        <v>17</v>
      </c>
      <c r="C15" s="24">
        <v>0</v>
      </c>
      <c r="D15" s="24">
        <v>61534</v>
      </c>
      <c r="E15" s="26">
        <f t="shared" si="0"/>
        <v>61534</v>
      </c>
      <c r="F15" s="24">
        <v>61534</v>
      </c>
      <c r="G15" s="24">
        <v>61534</v>
      </c>
      <c r="H15" s="26">
        <f t="shared" si="1"/>
        <v>61534</v>
      </c>
    </row>
    <row r="16" spans="2:9" ht="15" customHeight="1" x14ac:dyDescent="0.2">
      <c r="B16" s="10" t="s">
        <v>18</v>
      </c>
      <c r="C16" s="24">
        <v>6407</v>
      </c>
      <c r="D16" s="24">
        <v>1960</v>
      </c>
      <c r="E16" s="26">
        <f t="shared" si="0"/>
        <v>8367</v>
      </c>
      <c r="F16" s="24">
        <v>1960</v>
      </c>
      <c r="G16" s="24">
        <v>1960</v>
      </c>
      <c r="H16" s="26">
        <f t="shared" si="1"/>
        <v>-4447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90058</v>
      </c>
      <c r="D37" s="22">
        <f t="shared" ref="D37:G37" si="8">D38</f>
        <v>812144</v>
      </c>
      <c r="E37" s="28">
        <f t="shared" si="3"/>
        <v>902202</v>
      </c>
      <c r="F37" s="22">
        <f t="shared" si="8"/>
        <v>902202</v>
      </c>
      <c r="G37" s="22">
        <f t="shared" si="8"/>
        <v>902202</v>
      </c>
      <c r="H37" s="26">
        <f t="shared" si="7"/>
        <v>812144</v>
      </c>
    </row>
    <row r="38" spans="2:8" x14ac:dyDescent="0.2">
      <c r="B38" s="13" t="s">
        <v>40</v>
      </c>
      <c r="C38" s="25">
        <v>90058</v>
      </c>
      <c r="D38" s="25">
        <v>812144</v>
      </c>
      <c r="E38" s="28">
        <f t="shared" si="3"/>
        <v>902202</v>
      </c>
      <c r="F38" s="25">
        <v>902202</v>
      </c>
      <c r="G38" s="25">
        <v>902202</v>
      </c>
      <c r="H38" s="28">
        <f t="shared" si="7"/>
        <v>812144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8542267</v>
      </c>
      <c r="D43" s="55">
        <f t="shared" ref="D43:H43" si="10">SUM(D10:D17,D30,D36,D37,D39)</f>
        <v>1951005</v>
      </c>
      <c r="E43" s="35">
        <f t="shared" si="10"/>
        <v>10493272</v>
      </c>
      <c r="F43" s="55">
        <f t="shared" si="10"/>
        <v>8872556</v>
      </c>
      <c r="G43" s="55">
        <f t="shared" si="10"/>
        <v>8872556</v>
      </c>
      <c r="H43" s="35">
        <f t="shared" si="10"/>
        <v>330289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444065</v>
      </c>
      <c r="D65" s="24">
        <v>-114399</v>
      </c>
      <c r="E65" s="26">
        <f>SUM(D65,C65)</f>
        <v>329666</v>
      </c>
      <c r="F65" s="24">
        <v>329666</v>
      </c>
      <c r="G65" s="24">
        <v>329666</v>
      </c>
      <c r="H65" s="26">
        <f>SUM(G65-C65)</f>
        <v>-114399</v>
      </c>
    </row>
    <row r="66" spans="2:8" x14ac:dyDescent="0.2">
      <c r="B66" s="14" t="s">
        <v>66</v>
      </c>
      <c r="C66" s="24">
        <v>0</v>
      </c>
      <c r="D66" s="24">
        <v>1887027</v>
      </c>
      <c r="E66" s="26">
        <f>SUM(D66,C66)</f>
        <v>1887027</v>
      </c>
      <c r="F66" s="24">
        <v>1887027</v>
      </c>
      <c r="G66" s="24">
        <v>1887027</v>
      </c>
      <c r="H66" s="26">
        <f>SUM(G66-C66)</f>
        <v>1887027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444065</v>
      </c>
      <c r="D68" s="22">
        <f t="shared" ref="D68:G68" si="18">SUM(D48,D57,D62,D65,D66)</f>
        <v>1772628</v>
      </c>
      <c r="E68" s="26">
        <f t="shared" si="18"/>
        <v>2216693</v>
      </c>
      <c r="F68" s="22">
        <f t="shared" si="18"/>
        <v>2216693</v>
      </c>
      <c r="G68" s="22">
        <f t="shared" si="18"/>
        <v>2216693</v>
      </c>
      <c r="H68" s="26">
        <f>SUM(H48,H57,H62,H65,H66)</f>
        <v>1772628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2568557</v>
      </c>
      <c r="E70" s="26">
        <f t="shared" si="19"/>
        <v>2568557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2568557</v>
      </c>
      <c r="E71" s="25">
        <v>2568557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8986332</v>
      </c>
      <c r="D73" s="22">
        <f t="shared" ref="D73:G73" si="20">SUM(D43,D68,D70)</f>
        <v>6292190</v>
      </c>
      <c r="E73" s="26">
        <f t="shared" si="20"/>
        <v>15278522</v>
      </c>
      <c r="F73" s="22">
        <f t="shared" si="20"/>
        <v>11089249</v>
      </c>
      <c r="G73" s="22">
        <f t="shared" si="20"/>
        <v>11089249</v>
      </c>
      <c r="H73" s="26">
        <f>SUM(H43,H68,H70)</f>
        <v>2102917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2568557</v>
      </c>
      <c r="E76" s="28">
        <f t="shared" ref="E76:E77" si="21">SUM(C76:D76)</f>
        <v>2568557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1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2">SUM(D76:D77)</f>
        <v>2568557</v>
      </c>
      <c r="E78" s="30">
        <f t="shared" si="22"/>
        <v>2568557</v>
      </c>
      <c r="F78" s="21">
        <f t="shared" si="22"/>
        <v>0</v>
      </c>
      <c r="G78" s="21">
        <f t="shared" si="22"/>
        <v>0</v>
      </c>
      <c r="H78" s="30">
        <f>SUM(G78-C78)</f>
        <v>0</v>
      </c>
    </row>
    <row r="79" spans="2:8" s="33" customFormat="1" x14ac:dyDescent="0.2">
      <c r="B79" s="32" t="s">
        <v>77</v>
      </c>
    </row>
    <row r="80" spans="2:8" s="33" customFormat="1" x14ac:dyDescent="0.2">
      <c r="B80" s="32"/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/>
    </row>
    <row r="84" spans="2:5" s="33" customFormat="1" x14ac:dyDescent="0.2">
      <c r="B84" s="32"/>
    </row>
    <row r="85" spans="2:5" s="33" customFormat="1" x14ac:dyDescent="0.2">
      <c r="B85" s="32"/>
    </row>
    <row r="86" spans="2:5" s="33" customFormat="1" x14ac:dyDescent="0.2">
      <c r="B86" s="32" t="s">
        <v>78</v>
      </c>
      <c r="E86" s="33" t="s">
        <v>80</v>
      </c>
    </row>
    <row r="87" spans="2:5" s="33" customFormat="1" x14ac:dyDescent="0.2">
      <c r="B87" s="32" t="s">
        <v>79</v>
      </c>
      <c r="E87" s="33" t="s">
        <v>81</v>
      </c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2025-02-02T02:26:37Z</cp:lastPrinted>
  <dcterms:created xsi:type="dcterms:W3CDTF">2020-01-08T20:55:35Z</dcterms:created>
  <dcterms:modified xsi:type="dcterms:W3CDTF">2025-02-02T02:27:04Z</dcterms:modified>
</cp:coreProperties>
</file>